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 filterPrivacy="1" defaultThemeVersion="124226"/>
  <xr:revisionPtr revIDLastSave="0" documentId="13_ncr:1_{5D5D8427-079B-4837-8CBA-5892180E974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BPU" sheetId="1" r:id="rId1"/>
    <sheet name="DQE" sheetId="2" r:id="rId2"/>
  </sheets>
  <definedNames>
    <definedName name="_xlnm.Print_Area" localSheetId="0">BPU!$A$1:$F$27</definedName>
    <definedName name="_xlnm.Print_Area" localSheetId="1">DQE!$A$1:$F$31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7" i="2" l="1"/>
  <c r="E29" i="2"/>
  <c r="B7" i="2"/>
  <c r="D7" i="1"/>
  <c r="E7" i="1" s="1"/>
  <c r="D7" i="2" s="1"/>
  <c r="E7" i="2" s="1"/>
  <c r="D18" i="1"/>
  <c r="E18" i="1" s="1"/>
  <c r="D19" i="2" s="1"/>
  <c r="E19" i="2" s="1"/>
  <c r="D17" i="1"/>
  <c r="E17" i="1" s="1"/>
  <c r="D18" i="2" s="1"/>
  <c r="E18" i="2" s="1"/>
  <c r="B19" i="2" l="1"/>
  <c r="B18" i="2"/>
  <c r="B21" i="2"/>
  <c r="B12" i="2"/>
  <c r="C5" i="2"/>
  <c r="D16" i="1"/>
  <c r="E16" i="1" s="1"/>
  <c r="B17" i="2" l="1"/>
  <c r="D17" i="2"/>
  <c r="E17" i="2" s="1"/>
  <c r="B14" i="2"/>
  <c r="B15" i="2"/>
  <c r="B16" i="2"/>
  <c r="B20" i="2"/>
  <c r="B22" i="2"/>
  <c r="B13" i="2"/>
  <c r="B8" i="2"/>
  <c r="B6" i="2"/>
  <c r="D6" i="1" l="1"/>
  <c r="E6" i="1" s="1"/>
  <c r="D8" i="1"/>
  <c r="E8" i="1" s="1"/>
  <c r="D13" i="1"/>
  <c r="E13" i="1" s="1"/>
  <c r="D14" i="2" s="1"/>
  <c r="E14" i="2" s="1"/>
  <c r="D14" i="1"/>
  <c r="E14" i="1" s="1"/>
  <c r="D15" i="2" s="1"/>
  <c r="E15" i="2" s="1"/>
  <c r="D15" i="1"/>
  <c r="E15" i="1" s="1"/>
  <c r="D16" i="2" s="1"/>
  <c r="E16" i="2" s="1"/>
  <c r="D19" i="1"/>
  <c r="E19" i="1" s="1"/>
  <c r="D20" i="2" s="1"/>
  <c r="E20" i="2" s="1"/>
  <c r="D20" i="1"/>
  <c r="E20" i="1" s="1"/>
  <c r="D21" i="2" s="1"/>
  <c r="E21" i="2" s="1"/>
  <c r="D21" i="1"/>
  <c r="E21" i="1" s="1"/>
  <c r="D22" i="2" s="1"/>
  <c r="E22" i="2" s="1"/>
  <c r="D12" i="1"/>
  <c r="E12" i="1" s="1"/>
  <c r="D13" i="2" s="1"/>
  <c r="E13" i="2" s="1"/>
  <c r="E23" i="2" l="1"/>
  <c r="D8" i="2"/>
  <c r="E8" i="2" s="1"/>
  <c r="D6" i="2"/>
  <c r="E6" i="2" s="1"/>
  <c r="E9" i="2" l="1"/>
</calcChain>
</file>

<file path=xl/sharedStrings.xml><?xml version="1.0" encoding="utf-8"?>
<sst xmlns="http://schemas.openxmlformats.org/spreadsheetml/2006/main" count="80" uniqueCount="51">
  <si>
    <t xml:space="preserve">PF_2024-094 Fourniture et maintenance préventive et curative des onduleurs
de l’Institut National du Service Public
Site de Strasbourg - lot 1
</t>
  </si>
  <si>
    <t>BORDEREAU DE PRIX UNITAIRES</t>
  </si>
  <si>
    <t>1. Maintenances annuelles (*)</t>
  </si>
  <si>
    <t>Poste</t>
  </si>
  <si>
    <t>Forfait annuel unitaire euros HT</t>
  </si>
  <si>
    <t xml:space="preserve">forfait annuel €HT </t>
  </si>
  <si>
    <t>Montant TVA
(20%)</t>
  </si>
  <si>
    <t>Prix forfaitaire annuel
TTC</t>
  </si>
  <si>
    <t>1.1</t>
  </si>
  <si>
    <t xml:space="preserve">Forfait maintenance préventive + Reporting dont main d'œuvre et déplacement  </t>
  </si>
  <si>
    <t>1.2</t>
  </si>
  <si>
    <t xml:space="preserve">Forfait maintenance corrective (GTR H+8 - 5/7J 8H30-18H) + accès à la hotline + Reporting dont main d'œuvre et déplacement  </t>
  </si>
  <si>
    <t>1.3</t>
  </si>
  <si>
    <t>Forfait accès à la plateforme de suivi des incidents</t>
  </si>
  <si>
    <t>2. Fournitures</t>
  </si>
  <si>
    <t>Prestation à la demande</t>
  </si>
  <si>
    <t xml:space="preserve">Montant unitaire €HT </t>
  </si>
  <si>
    <t>Prix unitaire annuel
TTC</t>
  </si>
  <si>
    <t>2.1</t>
  </si>
  <si>
    <t>Fourniture et installation d'un onduleur pour salle serveurs, carte LAN/SNMP comprise
Marque: (à préciser) + joindre fiche technique</t>
  </si>
  <si>
    <t>2.2</t>
  </si>
  <si>
    <t>Fourniture et installation d'un onduleur pour locaux techniques, carte LAN/SNMP comprise
Marque: (à préciser) + joindre fiche technique</t>
  </si>
  <si>
    <t>2.3</t>
  </si>
  <si>
    <t>Remplacement d'un pack batterie défectueux pour onduleur salle serveurs</t>
  </si>
  <si>
    <t>2.4</t>
  </si>
  <si>
    <t>Remplacement d'un pack batterie défectueux pour onduleur local technique</t>
  </si>
  <si>
    <t>2.5</t>
  </si>
  <si>
    <t>Fourniture PDU 16 prises entrées C20 sorties C13</t>
  </si>
  <si>
    <t>2.6</t>
  </si>
  <si>
    <t>Fourniture de câble pour relier le PDU à nos équipements - longueur 2m</t>
  </si>
  <si>
    <t>2.7</t>
  </si>
  <si>
    <t>Fourniture de câble pour relier le PDU à nos équipements - longueur 5m</t>
  </si>
  <si>
    <t>2.8</t>
  </si>
  <si>
    <t>Reprise d'un ancien équipement + recyclage</t>
  </si>
  <si>
    <t>2.9</t>
  </si>
  <si>
    <t>frais de déplacement sur le site de Strasbourg en heures ouvrées 8h30-18h
(le 1er déplacement (lors de la panne) est compris dans le forfait de maintenance. Ce tarif concernant le déplacement pour apporter un matériel commandé sur devis)</t>
  </si>
  <si>
    <t>2.10</t>
  </si>
  <si>
    <r>
      <t xml:space="preserve">Surcoût </t>
    </r>
    <r>
      <rPr>
        <b/>
        <sz val="11"/>
        <rFont val="Calibri"/>
        <family val="2"/>
        <scheme val="minor"/>
      </rPr>
      <t>horaire pour intervention</t>
    </r>
    <r>
      <rPr>
        <sz val="11"/>
        <rFont val="Calibri"/>
        <family val="2"/>
        <scheme val="minor"/>
      </rPr>
      <t xml:space="preserve"> hors plage ouvrée (8h30-18h) STRASBOURG</t>
    </r>
  </si>
  <si>
    <t xml:space="preserve">Poste </t>
  </si>
  <si>
    <t>Description</t>
  </si>
  <si>
    <t>DEVIS QUANTITATIF ESTIMATIF (document non contractuel)</t>
  </si>
  <si>
    <t>PU TTC</t>
  </si>
  <si>
    <t>sous-total</t>
  </si>
  <si>
    <t>Quantité sur 1 an</t>
  </si>
  <si>
    <t>Prix total TTC</t>
  </si>
  <si>
    <t>Total général</t>
  </si>
  <si>
    <t>3. Coefficient</t>
  </si>
  <si>
    <t>Coefficient sur pièces</t>
  </si>
  <si>
    <t>Coefficient maximum applicable sur le prix d'achat net fournisseur d'une pièce hors BPU</t>
  </si>
  <si>
    <t>Coefficent</t>
  </si>
  <si>
    <t>1. Maintenances annuelles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</si>
</sst>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7" formatCode="#,##0.00\ &quot;€&quot;;\-#,##0.00\ &quot;€&quot;"/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0.0"/>
    <numFmt numFmtId="166" formatCode="#,##0_ ;\-#,##0\ 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1"/>
      <name val="Calibri"/>
      <family val="2"/>
      <scheme val="minor"/>
    </font>
    <font>
      <b/>
      <sz val="14"/>
      <name val="Calibri"/>
      <family val="2"/>
      <scheme val="minor"/>
    </font>
    <font>
      <sz val="11"/>
      <name val="Calibri"/>
      <family val="2"/>
      <scheme val="minor"/>
    </font>
    <font>
      <b/>
      <sz val="12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1"/>
      <color indexed="10"/>
      <name val="Calibri"/>
      <family val="2"/>
      <scheme val="minor"/>
    </font>
    <font>
      <sz val="8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 tint="0.39997558519241921"/>
        <bgColor indexed="64"/>
      </patternFill>
    </fill>
    <fill>
      <patternFill patternType="solid">
        <fgColor theme="3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48">
    <xf numFmtId="0" fontId="0" fillId="0" borderId="0" xfId="0"/>
    <xf numFmtId="0" fontId="5" fillId="0" borderId="0" xfId="0" applyFont="1" applyAlignment="1">
      <alignment horizontal="center"/>
    </xf>
    <xf numFmtId="164" fontId="7" fillId="0" borderId="0" xfId="1" applyFont="1" applyFill="1" applyBorder="1" applyAlignment="1">
      <alignment vertical="center"/>
    </xf>
    <xf numFmtId="0" fontId="0" fillId="0" borderId="0" xfId="0" applyAlignment="1">
      <alignment vertical="center"/>
    </xf>
    <xf numFmtId="0" fontId="5" fillId="0" borderId="0" xfId="0" applyFont="1" applyAlignment="1">
      <alignment vertical="center"/>
    </xf>
    <xf numFmtId="0" fontId="9" fillId="0" borderId="0" xfId="0" applyFont="1" applyAlignment="1">
      <alignment horizontal="center"/>
    </xf>
    <xf numFmtId="0" fontId="10" fillId="0" borderId="0" xfId="0" applyFont="1" applyAlignment="1">
      <alignment horizontal="center" vertical="center" wrapText="1"/>
    </xf>
    <xf numFmtId="0" fontId="3" fillId="0" borderId="0" xfId="0" applyFont="1" applyAlignment="1">
      <alignment horizontal="right" vertical="center"/>
    </xf>
    <xf numFmtId="0" fontId="9" fillId="0" borderId="0" xfId="0" applyFont="1" applyAlignment="1">
      <alignment vertical="center"/>
    </xf>
    <xf numFmtId="0" fontId="0" fillId="0" borderId="0" xfId="0" applyAlignment="1">
      <alignment horizontal="center"/>
    </xf>
    <xf numFmtId="0" fontId="5" fillId="3" borderId="1" xfId="0" applyFont="1" applyFill="1" applyBorder="1" applyAlignment="1">
      <alignment horizontal="center" vertical="center" wrapText="1"/>
    </xf>
    <xf numFmtId="164" fontId="7" fillId="0" borderId="1" xfId="1" applyFont="1" applyFill="1" applyBorder="1" applyAlignment="1">
      <alignment horizontal="left" vertical="center" wrapText="1"/>
    </xf>
    <xf numFmtId="0" fontId="3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/>
    </xf>
    <xf numFmtId="164" fontId="7" fillId="0" borderId="1" xfId="1" applyFont="1" applyFill="1" applyBorder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0" fillId="0" borderId="2" xfId="0" applyBorder="1" applyAlignment="1">
      <alignment vertical="center" wrapText="1"/>
    </xf>
    <xf numFmtId="44" fontId="7" fillId="0" borderId="0" xfId="2" applyFont="1" applyFill="1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top" wrapText="1"/>
    </xf>
    <xf numFmtId="0" fontId="0" fillId="0" borderId="1" xfId="0" applyBorder="1" applyAlignment="1">
      <alignment horizontal="center"/>
    </xf>
    <xf numFmtId="0" fontId="9" fillId="0" borderId="1" xfId="0" applyFont="1" applyBorder="1" applyAlignment="1">
      <alignment horizontal="center"/>
    </xf>
    <xf numFmtId="166" fontId="7" fillId="0" borderId="1" xfId="1" applyNumberFormat="1" applyFont="1" applyFill="1" applyBorder="1" applyAlignment="1">
      <alignment vertical="center"/>
    </xf>
    <xf numFmtId="164" fontId="7" fillId="0" borderId="0" xfId="1" applyFont="1" applyFill="1" applyBorder="1" applyAlignment="1">
      <alignment horizontal="left" vertical="center" wrapText="1"/>
    </xf>
    <xf numFmtId="166" fontId="7" fillId="0" borderId="0" xfId="1" applyNumberFormat="1" applyFont="1" applyFill="1" applyBorder="1" applyAlignment="1">
      <alignment vertical="center"/>
    </xf>
    <xf numFmtId="44" fontId="3" fillId="0" borderId="0" xfId="0" applyNumberFormat="1" applyFont="1" applyAlignment="1">
      <alignment horizontal="right" vertical="center"/>
    </xf>
    <xf numFmtId="1" fontId="7" fillId="0" borderId="1" xfId="2" applyNumberFormat="1" applyFont="1" applyFill="1" applyBorder="1" applyAlignment="1">
      <alignment horizontal="center" vertical="center"/>
    </xf>
    <xf numFmtId="164" fontId="7" fillId="0" borderId="2" xfId="1" applyFont="1" applyFill="1" applyBorder="1" applyAlignment="1">
      <alignment vertical="center" wrapText="1"/>
    </xf>
    <xf numFmtId="44" fontId="0" fillId="0" borderId="1" xfId="0" applyNumberFormat="1" applyBorder="1" applyAlignment="1">
      <alignment horizontal="right" vertical="center"/>
    </xf>
    <xf numFmtId="7" fontId="7" fillId="0" borderId="1" xfId="1" applyNumberFormat="1" applyFont="1" applyFill="1" applyBorder="1" applyAlignment="1">
      <alignment vertical="center"/>
    </xf>
    <xf numFmtId="7" fontId="3" fillId="0" borderId="1" xfId="0" applyNumberFormat="1" applyFont="1" applyBorder="1" applyAlignment="1">
      <alignment horizontal="right" vertical="center"/>
    </xf>
    <xf numFmtId="7" fontId="7" fillId="0" borderId="1" xfId="2" applyNumberFormat="1" applyFont="1" applyFill="1" applyBorder="1" applyAlignment="1">
      <alignment horizontal="center" vertical="center"/>
    </xf>
    <xf numFmtId="0" fontId="11" fillId="0" borderId="0" xfId="0" applyFont="1" applyAlignment="1">
      <alignment horizontal="left" vertical="center" wrapText="1"/>
    </xf>
    <xf numFmtId="0" fontId="0" fillId="0" borderId="0" xfId="0" applyAlignment="1">
      <alignment horizontal="center" vertical="top" wrapText="1"/>
    </xf>
    <xf numFmtId="0" fontId="6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165" fontId="5" fillId="3" borderId="5" xfId="0" applyNumberFormat="1" applyFont="1" applyFill="1" applyBorder="1" applyAlignment="1">
      <alignment horizontal="center" vertical="center" wrapText="1"/>
    </xf>
    <xf numFmtId="165" fontId="5" fillId="3" borderId="6" xfId="0" applyNumberFormat="1" applyFont="1" applyFill="1" applyBorder="1" applyAlignment="1">
      <alignment horizontal="center" vertical="center" wrapText="1"/>
    </xf>
    <xf numFmtId="165" fontId="5" fillId="3" borderId="3" xfId="0" applyNumberFormat="1" applyFont="1" applyFill="1" applyBorder="1" applyAlignment="1">
      <alignment horizontal="center" vertical="center" wrapText="1"/>
    </xf>
    <xf numFmtId="165" fontId="5" fillId="3" borderId="7" xfId="0" applyNumberFormat="1" applyFont="1" applyFill="1" applyBorder="1" applyAlignment="1">
      <alignment horizontal="center" vertical="center" wrapText="1"/>
    </xf>
    <xf numFmtId="10" fontId="0" fillId="0" borderId="1" xfId="0" applyNumberFormat="1" applyBorder="1" applyAlignment="1">
      <alignment horizontal="right" vertical="center"/>
    </xf>
    <xf numFmtId="0" fontId="3" fillId="0" borderId="1" xfId="0" applyFont="1" applyBorder="1" applyAlignment="1">
      <alignment vertical="center"/>
    </xf>
    <xf numFmtId="7" fontId="3" fillId="0" borderId="1" xfId="0" applyNumberFormat="1" applyFont="1" applyBorder="1" applyAlignment="1">
      <alignment vertical="center"/>
    </xf>
  </cellXfs>
  <cellStyles count="3">
    <cellStyle name="Milliers" xfId="1" builtinId="3"/>
    <cellStyle name="Monétaire" xfId="2" builtinId="4"/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35"/>
  <sheetViews>
    <sheetView tabSelected="1" view="pageBreakPreview" zoomScale="90" zoomScaleNormal="80" zoomScaleSheetLayoutView="90" workbookViewId="0">
      <selection activeCell="B1" sqref="B1:F1"/>
    </sheetView>
  </sheetViews>
  <sheetFormatPr baseColWidth="10" defaultColWidth="11.42578125" defaultRowHeight="15" x14ac:dyDescent="0.25"/>
  <cols>
    <col min="1" max="1" width="11.42578125" style="3"/>
    <col min="2" max="2" width="44.5703125" style="20" customWidth="1"/>
    <col min="3" max="4" width="18.42578125" style="3" customWidth="1"/>
    <col min="5" max="5" width="23.42578125" style="3" customWidth="1"/>
    <col min="6" max="6" width="18.42578125" style="3" customWidth="1"/>
    <col min="7" max="7" width="27.42578125" style="3" customWidth="1"/>
    <col min="8" max="8" width="7.5703125" style="3" customWidth="1"/>
    <col min="9" max="9" width="17.42578125" style="3" customWidth="1"/>
    <col min="10" max="10" width="23.42578125" style="3" customWidth="1"/>
    <col min="11" max="16384" width="11.42578125" style="3"/>
  </cols>
  <sheetData>
    <row r="1" spans="1:10" s="4" customFormat="1" ht="75.75" customHeight="1" x14ac:dyDescent="0.25">
      <c r="A1" s="1"/>
      <c r="B1" s="36" t="s">
        <v>0</v>
      </c>
      <c r="C1" s="36"/>
      <c r="D1" s="36"/>
      <c r="E1" s="36"/>
      <c r="F1" s="36"/>
      <c r="G1" s="2"/>
      <c r="H1" s="2"/>
      <c r="I1" s="3"/>
      <c r="J1" s="3"/>
    </row>
    <row r="2" spans="1:10" s="4" customFormat="1" ht="27" customHeight="1" x14ac:dyDescent="0.25">
      <c r="A2" s="1"/>
      <c r="B2" s="37" t="s">
        <v>1</v>
      </c>
      <c r="C2" s="37"/>
      <c r="D2" s="37"/>
      <c r="E2" s="37"/>
      <c r="F2" s="37"/>
      <c r="G2" s="2"/>
      <c r="H2" s="2"/>
      <c r="I2" s="3"/>
      <c r="J2" s="3"/>
    </row>
    <row r="3" spans="1:10" s="8" customFormat="1" x14ac:dyDescent="0.25">
      <c r="A3" s="5"/>
      <c r="B3" s="6"/>
      <c r="C3" s="6"/>
      <c r="D3" s="7"/>
      <c r="E3" s="7"/>
      <c r="F3" s="7"/>
      <c r="G3" s="2"/>
      <c r="H3" s="2"/>
      <c r="I3" s="3"/>
      <c r="J3" s="3"/>
    </row>
    <row r="4" spans="1:10" x14ac:dyDescent="0.25">
      <c r="A4" s="9"/>
      <c r="B4" s="38" t="s">
        <v>50</v>
      </c>
      <c r="C4" s="38"/>
      <c r="D4" s="38"/>
      <c r="E4" s="38"/>
      <c r="F4" s="7"/>
      <c r="G4" s="2"/>
      <c r="H4" s="2"/>
    </row>
    <row r="5" spans="1:10" ht="35.25" customHeight="1" x14ac:dyDescent="0.25">
      <c r="A5" s="10" t="s">
        <v>3</v>
      </c>
      <c r="B5" s="10" t="s">
        <v>4</v>
      </c>
      <c r="C5" s="10" t="s">
        <v>5</v>
      </c>
      <c r="D5" s="10" t="s">
        <v>6</v>
      </c>
      <c r="E5" s="10" t="s">
        <v>7</v>
      </c>
      <c r="F5" s="7"/>
      <c r="G5" s="2"/>
      <c r="H5" s="2"/>
    </row>
    <row r="6" spans="1:10" ht="30" x14ac:dyDescent="0.25">
      <c r="A6" s="22" t="s">
        <v>8</v>
      </c>
      <c r="B6" s="11" t="s">
        <v>9</v>
      </c>
      <c r="C6" s="31">
        <v>0</v>
      </c>
      <c r="D6" s="32">
        <f t="shared" ref="D6:D8" si="0">C6*0.2</f>
        <v>0</v>
      </c>
      <c r="E6" s="32">
        <f t="shared" ref="E6:E8" si="1">C6+D6</f>
        <v>0</v>
      </c>
      <c r="F6" s="7"/>
      <c r="G6" s="2"/>
      <c r="H6" s="2"/>
    </row>
    <row r="7" spans="1:10" ht="45" x14ac:dyDescent="0.25">
      <c r="A7" s="22" t="s">
        <v>10</v>
      </c>
      <c r="B7" s="11" t="s">
        <v>11</v>
      </c>
      <c r="C7" s="31">
        <v>0</v>
      </c>
      <c r="D7" s="32">
        <f t="shared" ref="D7" si="2">C7*0.2</f>
        <v>0</v>
      </c>
      <c r="E7" s="32">
        <f t="shared" ref="E7" si="3">C7+D7</f>
        <v>0</v>
      </c>
      <c r="F7" s="7"/>
      <c r="G7" s="2"/>
      <c r="H7" s="2"/>
    </row>
    <row r="8" spans="1:10" ht="30" x14ac:dyDescent="0.25">
      <c r="A8" s="22" t="s">
        <v>12</v>
      </c>
      <c r="B8" s="11" t="s">
        <v>13</v>
      </c>
      <c r="C8" s="31">
        <v>0</v>
      </c>
      <c r="D8" s="32">
        <f t="shared" si="0"/>
        <v>0</v>
      </c>
      <c r="E8" s="32">
        <f t="shared" si="1"/>
        <v>0</v>
      </c>
      <c r="F8" s="7"/>
      <c r="G8" s="2"/>
      <c r="H8" s="2"/>
    </row>
    <row r="9" spans="1:10" ht="17.25" customHeight="1" x14ac:dyDescent="0.25">
      <c r="A9" s="9"/>
      <c r="B9" s="12"/>
      <c r="C9" s="7"/>
      <c r="D9" s="7"/>
      <c r="E9" s="13"/>
      <c r="F9" s="13"/>
      <c r="G9" s="2"/>
      <c r="H9" s="2"/>
    </row>
    <row r="10" spans="1:10" ht="25.5" customHeight="1" x14ac:dyDescent="0.25">
      <c r="A10" s="9"/>
      <c r="B10" s="39" t="s">
        <v>14</v>
      </c>
      <c r="C10" s="40"/>
      <c r="D10" s="40"/>
      <c r="E10" s="40"/>
      <c r="F10" s="7"/>
      <c r="G10" s="2"/>
      <c r="H10" s="2"/>
    </row>
    <row r="11" spans="1:10" ht="35.25" customHeight="1" x14ac:dyDescent="0.25">
      <c r="A11" s="10" t="s">
        <v>3</v>
      </c>
      <c r="B11" s="10" t="s">
        <v>15</v>
      </c>
      <c r="C11" s="10" t="s">
        <v>16</v>
      </c>
      <c r="D11" s="10" t="s">
        <v>6</v>
      </c>
      <c r="E11" s="10" t="s">
        <v>17</v>
      </c>
      <c r="F11" s="7"/>
      <c r="G11" s="6"/>
      <c r="H11" s="8"/>
      <c r="I11" s="8"/>
      <c r="J11" s="8"/>
    </row>
    <row r="12" spans="1:10" s="8" customFormat="1" ht="45" x14ac:dyDescent="0.25">
      <c r="A12" s="23" t="s">
        <v>18</v>
      </c>
      <c r="B12" s="14" t="s">
        <v>19</v>
      </c>
      <c r="C12" s="33">
        <v>0</v>
      </c>
      <c r="D12" s="32">
        <f>C12*0.2</f>
        <v>0</v>
      </c>
      <c r="E12" s="32">
        <f>C12+D12</f>
        <v>0</v>
      </c>
    </row>
    <row r="13" spans="1:10" s="8" customFormat="1" ht="45" x14ac:dyDescent="0.25">
      <c r="A13" s="23" t="s">
        <v>20</v>
      </c>
      <c r="B13" s="14" t="s">
        <v>21</v>
      </c>
      <c r="C13" s="33">
        <v>0</v>
      </c>
      <c r="D13" s="32">
        <f t="shared" ref="D13:D21" si="4">C13*0.2</f>
        <v>0</v>
      </c>
      <c r="E13" s="32">
        <f t="shared" ref="E13:E21" si="5">C13+D13</f>
        <v>0</v>
      </c>
    </row>
    <row r="14" spans="1:10" s="8" customFormat="1" ht="30" x14ac:dyDescent="0.25">
      <c r="A14" s="23" t="s">
        <v>22</v>
      </c>
      <c r="B14" s="14" t="s">
        <v>23</v>
      </c>
      <c r="C14" s="33">
        <v>0</v>
      </c>
      <c r="D14" s="32">
        <f t="shared" si="4"/>
        <v>0</v>
      </c>
      <c r="E14" s="32">
        <f t="shared" si="5"/>
        <v>0</v>
      </c>
    </row>
    <row r="15" spans="1:10" s="8" customFormat="1" ht="30" x14ac:dyDescent="0.25">
      <c r="A15" s="23" t="s">
        <v>24</v>
      </c>
      <c r="B15" s="14" t="s">
        <v>25</v>
      </c>
      <c r="C15" s="33">
        <v>0</v>
      </c>
      <c r="D15" s="32">
        <f t="shared" si="4"/>
        <v>0</v>
      </c>
      <c r="E15" s="32">
        <f t="shared" si="5"/>
        <v>0</v>
      </c>
    </row>
    <row r="16" spans="1:10" s="8" customFormat="1" ht="30" x14ac:dyDescent="0.25">
      <c r="A16" s="23" t="s">
        <v>26</v>
      </c>
      <c r="B16" s="14" t="s">
        <v>27</v>
      </c>
      <c r="C16" s="33">
        <v>0</v>
      </c>
      <c r="D16" s="32">
        <f t="shared" ref="D16" si="6">C16*0.2</f>
        <v>0</v>
      </c>
      <c r="E16" s="32">
        <f t="shared" ref="E16" si="7">C16+D16</f>
        <v>0</v>
      </c>
    </row>
    <row r="17" spans="1:7" s="8" customFormat="1" ht="30" x14ac:dyDescent="0.25">
      <c r="A17" s="23" t="s">
        <v>28</v>
      </c>
      <c r="B17" s="14" t="s">
        <v>29</v>
      </c>
      <c r="C17" s="33">
        <v>0</v>
      </c>
      <c r="D17" s="32">
        <f t="shared" ref="D17:D18" si="8">C17*0.2</f>
        <v>0</v>
      </c>
      <c r="E17" s="32">
        <f t="shared" ref="E17:E18" si="9">C17+D17</f>
        <v>0</v>
      </c>
    </row>
    <row r="18" spans="1:7" s="8" customFormat="1" ht="30" x14ac:dyDescent="0.25">
      <c r="A18" s="23" t="s">
        <v>30</v>
      </c>
      <c r="B18" s="14" t="s">
        <v>31</v>
      </c>
      <c r="C18" s="33">
        <v>0</v>
      </c>
      <c r="D18" s="32">
        <f t="shared" si="8"/>
        <v>0</v>
      </c>
      <c r="E18" s="32">
        <f t="shared" si="9"/>
        <v>0</v>
      </c>
    </row>
    <row r="19" spans="1:7" s="8" customFormat="1" x14ac:dyDescent="0.25">
      <c r="A19" s="23" t="s">
        <v>32</v>
      </c>
      <c r="B19" s="14" t="s">
        <v>33</v>
      </c>
      <c r="C19" s="33">
        <v>0</v>
      </c>
      <c r="D19" s="32">
        <f t="shared" si="4"/>
        <v>0</v>
      </c>
      <c r="E19" s="32">
        <f t="shared" si="5"/>
        <v>0</v>
      </c>
    </row>
    <row r="20" spans="1:7" s="8" customFormat="1" ht="90" x14ac:dyDescent="0.25">
      <c r="A20" s="23" t="s">
        <v>34</v>
      </c>
      <c r="B20" s="14" t="s">
        <v>35</v>
      </c>
      <c r="C20" s="33">
        <v>0</v>
      </c>
      <c r="D20" s="32">
        <f t="shared" si="4"/>
        <v>0</v>
      </c>
      <c r="E20" s="32">
        <f t="shared" si="5"/>
        <v>0</v>
      </c>
    </row>
    <row r="21" spans="1:7" s="8" customFormat="1" ht="30" x14ac:dyDescent="0.25">
      <c r="A21" s="23" t="s">
        <v>36</v>
      </c>
      <c r="B21" s="14" t="s">
        <v>37</v>
      </c>
      <c r="C21" s="33">
        <v>0</v>
      </c>
      <c r="D21" s="32">
        <f t="shared" si="4"/>
        <v>0</v>
      </c>
      <c r="E21" s="32">
        <f t="shared" si="5"/>
        <v>0</v>
      </c>
    </row>
    <row r="22" spans="1:7" ht="23.25" customHeight="1" x14ac:dyDescent="0.25">
      <c r="A22" s="9"/>
      <c r="B22" s="17"/>
      <c r="C22" s="18"/>
      <c r="D22" s="18"/>
      <c r="E22" s="18"/>
      <c r="F22" s="2"/>
      <c r="G22" s="2"/>
    </row>
    <row r="23" spans="1:7" x14ac:dyDescent="0.25">
      <c r="B23" s="39" t="s">
        <v>46</v>
      </c>
      <c r="C23" s="40"/>
      <c r="D23" s="40"/>
      <c r="E23" s="40"/>
    </row>
    <row r="24" spans="1:7" x14ac:dyDescent="0.25">
      <c r="A24" s="10" t="s">
        <v>38</v>
      </c>
      <c r="B24" s="10" t="s">
        <v>39</v>
      </c>
      <c r="C24" s="41" t="s">
        <v>48</v>
      </c>
      <c r="D24" s="42"/>
      <c r="E24" s="10" t="s">
        <v>49</v>
      </c>
    </row>
    <row r="25" spans="1:7" ht="31.5" customHeight="1" x14ac:dyDescent="0.25">
      <c r="A25" s="22">
        <v>3</v>
      </c>
      <c r="B25" s="19" t="s">
        <v>47</v>
      </c>
      <c r="C25" s="43"/>
      <c r="D25" s="44"/>
      <c r="E25" s="30"/>
    </row>
    <row r="26" spans="1:7" ht="26.1" customHeight="1" x14ac:dyDescent="0.25">
      <c r="B26" s="34"/>
      <c r="C26" s="34"/>
      <c r="D26" s="34"/>
      <c r="E26" s="34"/>
      <c r="F26" s="34"/>
    </row>
    <row r="27" spans="1:7" ht="60" customHeight="1" x14ac:dyDescent="0.25">
      <c r="C27" s="21"/>
      <c r="E27" s="35"/>
      <c r="F27" s="35"/>
    </row>
    <row r="28" spans="1:7" ht="73.5" customHeight="1" x14ac:dyDescent="0.25"/>
    <row r="33" spans="2:2" x14ac:dyDescent="0.25">
      <c r="B33" s="3"/>
    </row>
    <row r="35" spans="2:2" x14ac:dyDescent="0.25">
      <c r="B35" s="3"/>
    </row>
  </sheetData>
  <mergeCells count="8">
    <mergeCell ref="B26:F26"/>
    <mergeCell ref="E27:F27"/>
    <mergeCell ref="B1:F1"/>
    <mergeCell ref="B2:F2"/>
    <mergeCell ref="B4:E4"/>
    <mergeCell ref="B10:E10"/>
    <mergeCell ref="B23:E23"/>
    <mergeCell ref="C24:D25"/>
  </mergeCells>
  <phoneticPr fontId="4" type="noConversion"/>
  <pageMargins left="0.23622047244094491" right="0.23622047244094491" top="0.74803149606299213" bottom="0.74803149606299213" header="0.31496062992125984" footer="0.31496062992125984"/>
  <pageSetup paperSize="9" scale="73" fitToHeight="0" orientation="portrait" r:id="rId1"/>
  <headerFooter>
    <oddFooter>&amp;L&amp;"Times New Roman,Normal"&amp;8BPU_PA_2021-28 - Lot 1 Strasbourg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J29"/>
  <sheetViews>
    <sheetView view="pageBreakPreview" topLeftCell="A11" zoomScale="90" zoomScaleNormal="100" zoomScaleSheetLayoutView="90" workbookViewId="0">
      <selection activeCell="E29" sqref="E29"/>
    </sheetView>
  </sheetViews>
  <sheetFormatPr baseColWidth="10" defaultColWidth="11.42578125" defaultRowHeight="15" x14ac:dyDescent="0.25"/>
  <cols>
    <col min="1" max="1" width="11.42578125" style="3"/>
    <col min="2" max="2" width="48" style="20" customWidth="1"/>
    <col min="3" max="3" width="21.5703125" style="3" customWidth="1"/>
    <col min="4" max="4" width="19.85546875" style="3" customWidth="1"/>
    <col min="5" max="5" width="19.5703125" style="3" customWidth="1"/>
    <col min="6" max="6" width="15.5703125" style="3" customWidth="1"/>
    <col min="7" max="7" width="27.42578125" style="3" customWidth="1"/>
    <col min="8" max="8" width="7.5703125" style="3" customWidth="1"/>
    <col min="9" max="9" width="17.42578125" style="3" customWidth="1"/>
    <col min="10" max="10" width="23.42578125" style="3" customWidth="1"/>
    <col min="11" max="16384" width="11.42578125" style="3"/>
  </cols>
  <sheetData>
    <row r="1" spans="1:10" s="4" customFormat="1" ht="84" customHeight="1" x14ac:dyDescent="0.25">
      <c r="A1" s="1"/>
      <c r="B1" s="36" t="s">
        <v>0</v>
      </c>
      <c r="C1" s="36"/>
      <c r="D1" s="36"/>
      <c r="E1" s="36"/>
      <c r="F1" s="36"/>
      <c r="G1" s="6"/>
      <c r="H1" s="8"/>
      <c r="I1" s="8"/>
      <c r="J1" s="8"/>
    </row>
    <row r="2" spans="1:10" s="4" customFormat="1" ht="24" customHeight="1" x14ac:dyDescent="0.25">
      <c r="A2" s="1"/>
      <c r="B2" s="36" t="s">
        <v>40</v>
      </c>
      <c r="C2" s="36"/>
      <c r="D2" s="36"/>
      <c r="E2" s="36"/>
      <c r="F2" s="6"/>
      <c r="G2" s="6"/>
      <c r="H2" s="8"/>
      <c r="I2" s="8"/>
      <c r="J2" s="8"/>
    </row>
    <row r="3" spans="1:10" s="8" customFormat="1" x14ac:dyDescent="0.25">
      <c r="A3" s="5"/>
      <c r="B3" s="6"/>
      <c r="C3" s="6"/>
      <c r="D3" s="6"/>
      <c r="E3" s="6"/>
      <c r="F3" s="6"/>
      <c r="G3" s="6"/>
    </row>
    <row r="4" spans="1:10" x14ac:dyDescent="0.25">
      <c r="A4" s="9"/>
      <c r="B4" s="38" t="s">
        <v>2</v>
      </c>
      <c r="C4" s="38"/>
      <c r="D4" s="38"/>
      <c r="E4" s="38"/>
      <c r="F4" s="7"/>
      <c r="G4" s="2"/>
      <c r="H4" s="2"/>
    </row>
    <row r="5" spans="1:10" ht="45" x14ac:dyDescent="0.25">
      <c r="A5" s="10" t="s">
        <v>3</v>
      </c>
      <c r="B5" s="10" t="s">
        <v>4</v>
      </c>
      <c r="C5" s="10" t="str">
        <f>BPU!C5</f>
        <v xml:space="preserve">forfait annuel €HT </v>
      </c>
      <c r="D5" s="10" t="s">
        <v>41</v>
      </c>
      <c r="E5" s="10" t="s">
        <v>7</v>
      </c>
      <c r="F5" s="7"/>
      <c r="G5" s="2"/>
      <c r="H5" s="2"/>
    </row>
    <row r="6" spans="1:10" ht="30" x14ac:dyDescent="0.25">
      <c r="A6" s="22" t="s">
        <v>8</v>
      </c>
      <c r="B6" s="11" t="str">
        <f>BPU!B6</f>
        <v xml:space="preserve">Forfait maintenance préventive + Reporting dont main d'œuvre et déplacement  </v>
      </c>
      <c r="C6" s="24">
        <v>4</v>
      </c>
      <c r="D6" s="32">
        <f>BPU!E6</f>
        <v>0</v>
      </c>
      <c r="E6" s="32">
        <f t="shared" ref="E6:E8" si="0">C6*D6</f>
        <v>0</v>
      </c>
      <c r="F6" s="7"/>
      <c r="G6" s="6"/>
      <c r="H6" s="8"/>
      <c r="I6" s="8"/>
      <c r="J6" s="8"/>
    </row>
    <row r="7" spans="1:10" ht="45" x14ac:dyDescent="0.25">
      <c r="A7" s="22" t="s">
        <v>10</v>
      </c>
      <c r="B7" s="11" t="str">
        <f>BPU!B7</f>
        <v xml:space="preserve">Forfait maintenance corrective (GTR H+8 - 5/7J 8H30-18H) + accès à la hotline + Reporting dont main d'œuvre et déplacement  </v>
      </c>
      <c r="C7" s="24">
        <v>4</v>
      </c>
      <c r="D7" s="32">
        <f>BPU!E7</f>
        <v>0</v>
      </c>
      <c r="E7" s="32">
        <f t="shared" ref="E7" si="1">C7*D7</f>
        <v>0</v>
      </c>
      <c r="F7" s="7"/>
      <c r="G7" s="6"/>
      <c r="H7" s="8"/>
      <c r="I7" s="8"/>
      <c r="J7" s="8"/>
    </row>
    <row r="8" spans="1:10" s="8" customFormat="1" x14ac:dyDescent="0.25">
      <c r="A8" s="22" t="s">
        <v>12</v>
      </c>
      <c r="B8" s="11" t="str">
        <f>BPU!B8</f>
        <v>Forfait accès à la plateforme de suivi des incidents</v>
      </c>
      <c r="C8" s="24">
        <v>4</v>
      </c>
      <c r="D8" s="32">
        <f>BPU!E8</f>
        <v>0</v>
      </c>
      <c r="E8" s="32">
        <f t="shared" si="0"/>
        <v>0</v>
      </c>
      <c r="F8" s="7"/>
    </row>
    <row r="9" spans="1:10" s="8" customFormat="1" x14ac:dyDescent="0.25">
      <c r="A9" s="9"/>
      <c r="B9" s="25"/>
      <c r="C9" s="26"/>
      <c r="D9" s="27" t="s">
        <v>42</v>
      </c>
      <c r="E9" s="32">
        <f>SUM(E6:E8)</f>
        <v>0</v>
      </c>
      <c r="F9" s="7"/>
    </row>
    <row r="10" spans="1:10" s="15" customFormat="1" x14ac:dyDescent="0.25">
      <c r="A10" s="9"/>
      <c r="B10" s="12"/>
      <c r="C10" s="7"/>
      <c r="D10" s="7"/>
      <c r="E10" s="13"/>
      <c r="F10" s="13"/>
      <c r="G10" s="16"/>
    </row>
    <row r="11" spans="1:10" s="15" customFormat="1" x14ac:dyDescent="0.25">
      <c r="B11" s="39" t="s">
        <v>14</v>
      </c>
      <c r="C11" s="40"/>
      <c r="D11" s="40"/>
      <c r="E11" s="40"/>
      <c r="F11" s="7"/>
      <c r="G11" s="16"/>
    </row>
    <row r="12" spans="1:10" s="15" customFormat="1" x14ac:dyDescent="0.25">
      <c r="A12" s="10" t="s">
        <v>3</v>
      </c>
      <c r="B12" s="10" t="str">
        <f>BPU!B11</f>
        <v>Prestation à la demande</v>
      </c>
      <c r="C12" s="10" t="s">
        <v>43</v>
      </c>
      <c r="D12" s="10" t="s">
        <v>41</v>
      </c>
      <c r="E12" s="10" t="s">
        <v>44</v>
      </c>
      <c r="F12" s="7"/>
      <c r="G12" s="16"/>
    </row>
    <row r="13" spans="1:10" s="15" customFormat="1" ht="45" x14ac:dyDescent="0.25">
      <c r="A13" s="23" t="s">
        <v>18</v>
      </c>
      <c r="B13" s="14" t="str">
        <f>BPU!B12</f>
        <v>Fourniture et installation d'un onduleur pour salle serveurs, carte LAN/SNMP comprise
Marque: (à préciser) + joindre fiche technique</v>
      </c>
      <c r="C13" s="28">
        <v>4</v>
      </c>
      <c r="D13" s="32">
        <f>BPU!E12</f>
        <v>0</v>
      </c>
      <c r="E13" s="32">
        <f>C13*D13</f>
        <v>0</v>
      </c>
      <c r="F13" s="8"/>
      <c r="G13" s="16"/>
    </row>
    <row r="14" spans="1:10" s="15" customFormat="1" ht="45" x14ac:dyDescent="0.25">
      <c r="A14" s="23" t="s">
        <v>20</v>
      </c>
      <c r="B14" s="14" t="str">
        <f>BPU!B13</f>
        <v>Fourniture et installation d'un onduleur pour locaux techniques, carte LAN/SNMP comprise
Marque: (à préciser) + joindre fiche technique</v>
      </c>
      <c r="C14" s="28">
        <v>5</v>
      </c>
      <c r="D14" s="32">
        <f>BPU!E13</f>
        <v>0</v>
      </c>
      <c r="E14" s="32">
        <f t="shared" ref="E14:E22" si="2">C14*D14</f>
        <v>0</v>
      </c>
      <c r="F14" s="8"/>
      <c r="G14" s="16"/>
    </row>
    <row r="15" spans="1:10" s="15" customFormat="1" ht="30" x14ac:dyDescent="0.25">
      <c r="A15" s="23" t="s">
        <v>22</v>
      </c>
      <c r="B15" s="14" t="str">
        <f>BPU!B14</f>
        <v>Remplacement d'un pack batterie défectueux pour onduleur salle serveurs</v>
      </c>
      <c r="C15" s="28">
        <v>5</v>
      </c>
      <c r="D15" s="32">
        <f>BPU!E14</f>
        <v>0</v>
      </c>
      <c r="E15" s="32">
        <f t="shared" si="2"/>
        <v>0</v>
      </c>
      <c r="F15" s="8"/>
      <c r="G15" s="16"/>
    </row>
    <row r="16" spans="1:10" s="15" customFormat="1" ht="30" x14ac:dyDescent="0.25">
      <c r="A16" s="23" t="s">
        <v>24</v>
      </c>
      <c r="B16" s="14" t="str">
        <f>BPU!B15</f>
        <v>Remplacement d'un pack batterie défectueux pour onduleur local technique</v>
      </c>
      <c r="C16" s="28">
        <v>5</v>
      </c>
      <c r="D16" s="32">
        <f>BPU!E15</f>
        <v>0</v>
      </c>
      <c r="E16" s="32">
        <f t="shared" si="2"/>
        <v>0</v>
      </c>
      <c r="F16" s="8"/>
      <c r="G16" s="16"/>
    </row>
    <row r="17" spans="1:8" s="15" customFormat="1" x14ac:dyDescent="0.25">
      <c r="A17" s="23" t="s">
        <v>26</v>
      </c>
      <c r="B17" s="14" t="str">
        <f>BPU!B16</f>
        <v>Fourniture PDU 16 prises entrées C20 sorties C13</v>
      </c>
      <c r="C17" s="28">
        <v>5</v>
      </c>
      <c r="D17" s="32">
        <f>BPU!E16</f>
        <v>0</v>
      </c>
      <c r="E17" s="32">
        <f t="shared" ref="E17:E18" si="3">C17*D17</f>
        <v>0</v>
      </c>
      <c r="F17" s="8"/>
      <c r="G17" s="16"/>
    </row>
    <row r="18" spans="1:8" s="15" customFormat="1" ht="30" x14ac:dyDescent="0.25">
      <c r="A18" s="23" t="s">
        <v>28</v>
      </c>
      <c r="B18" s="14" t="str">
        <f>BPU!B17</f>
        <v>Fourniture de câble pour relier le PDU à nos équipements - longueur 2m</v>
      </c>
      <c r="C18" s="28">
        <v>15</v>
      </c>
      <c r="D18" s="32">
        <f>BPU!E17</f>
        <v>0</v>
      </c>
      <c r="E18" s="32">
        <f t="shared" si="3"/>
        <v>0</v>
      </c>
      <c r="F18" s="8"/>
      <c r="G18" s="16"/>
    </row>
    <row r="19" spans="1:8" s="15" customFormat="1" ht="30" x14ac:dyDescent="0.25">
      <c r="A19" s="23" t="s">
        <v>30</v>
      </c>
      <c r="B19" s="14" t="str">
        <f>BPU!B18</f>
        <v>Fourniture de câble pour relier le PDU à nos équipements - longueur 5m</v>
      </c>
      <c r="C19" s="28">
        <v>15</v>
      </c>
      <c r="D19" s="32">
        <f>BPU!E18</f>
        <v>0</v>
      </c>
      <c r="E19" s="32">
        <f t="shared" ref="E19" si="4">C19*D19</f>
        <v>0</v>
      </c>
      <c r="F19" s="8"/>
      <c r="G19" s="16"/>
    </row>
    <row r="20" spans="1:8" s="15" customFormat="1" x14ac:dyDescent="0.25">
      <c r="A20" s="23" t="s">
        <v>32</v>
      </c>
      <c r="B20" s="14" t="str">
        <f>BPU!B19</f>
        <v>Reprise d'un ancien équipement + recyclage</v>
      </c>
      <c r="C20" s="28">
        <v>20</v>
      </c>
      <c r="D20" s="32">
        <f>BPU!E19</f>
        <v>0</v>
      </c>
      <c r="E20" s="32">
        <f t="shared" si="2"/>
        <v>0</v>
      </c>
      <c r="F20" s="8"/>
      <c r="G20" s="16"/>
    </row>
    <row r="21" spans="1:8" s="15" customFormat="1" ht="90" x14ac:dyDescent="0.25">
      <c r="A21" s="23" t="s">
        <v>34</v>
      </c>
      <c r="B21" s="14" t="str">
        <f>BPU!B20</f>
        <v>frais de déplacement sur le site de Strasbourg en heures ouvrées 8h30-18h
(le 1er déplacement (lors de la panne) est compris dans le forfait de maintenance. Ce tarif concernant le déplacement pour apporter un matériel commandé sur devis)</v>
      </c>
      <c r="C21" s="28">
        <v>20</v>
      </c>
      <c r="D21" s="32">
        <f>BPU!E20</f>
        <v>0</v>
      </c>
      <c r="E21" s="32">
        <f t="shared" si="2"/>
        <v>0</v>
      </c>
      <c r="F21" s="8"/>
      <c r="G21" s="16"/>
    </row>
    <row r="22" spans="1:8" s="15" customFormat="1" ht="33.75" customHeight="1" x14ac:dyDescent="0.25">
      <c r="A22" s="23" t="s">
        <v>36</v>
      </c>
      <c r="B22" s="14" t="str">
        <f>BPU!B21</f>
        <v>Surcoût horaire pour intervention hors plage ouvrée (8h30-18h) STRASBOURG</v>
      </c>
      <c r="C22" s="28">
        <v>5</v>
      </c>
      <c r="D22" s="32">
        <f>BPU!E21</f>
        <v>0</v>
      </c>
      <c r="E22" s="32">
        <f t="shared" si="2"/>
        <v>0</v>
      </c>
      <c r="F22" s="8"/>
      <c r="G22" s="16"/>
    </row>
    <row r="23" spans="1:8" s="15" customFormat="1" x14ac:dyDescent="0.25">
      <c r="A23" s="9"/>
      <c r="B23" s="29"/>
      <c r="C23" s="18"/>
      <c r="D23" s="27" t="s">
        <v>42</v>
      </c>
      <c r="E23" s="32">
        <f>SUM(E13:E22)</f>
        <v>0</v>
      </c>
      <c r="G23" s="16"/>
    </row>
    <row r="24" spans="1:8" x14ac:dyDescent="0.25">
      <c r="B24" s="17"/>
      <c r="C24" s="18"/>
      <c r="D24" s="18"/>
      <c r="E24" s="18"/>
      <c r="F24" s="15"/>
    </row>
    <row r="25" spans="1:8" x14ac:dyDescent="0.25">
      <c r="B25" s="39" t="s">
        <v>46</v>
      </c>
      <c r="C25" s="40"/>
      <c r="D25" s="40"/>
      <c r="E25" s="40"/>
      <c r="F25" s="15"/>
    </row>
    <row r="26" spans="1:8" ht="15" customHeight="1" x14ac:dyDescent="0.25">
      <c r="A26" s="10" t="s">
        <v>38</v>
      </c>
      <c r="B26" s="10" t="s">
        <v>39</v>
      </c>
      <c r="C26" s="41" t="s">
        <v>48</v>
      </c>
      <c r="D26" s="42"/>
      <c r="E26" s="10" t="s">
        <v>49</v>
      </c>
      <c r="F26" s="15"/>
      <c r="G26" s="2"/>
      <c r="H26" s="2"/>
    </row>
    <row r="27" spans="1:8" x14ac:dyDescent="0.25">
      <c r="A27" s="22">
        <v>3</v>
      </c>
      <c r="B27" s="19" t="s">
        <v>47</v>
      </c>
      <c r="C27" s="43"/>
      <c r="D27" s="44"/>
      <c r="E27" s="45">
        <f>BPU!E25</f>
        <v>0</v>
      </c>
    </row>
    <row r="29" spans="1:8" ht="29.25" customHeight="1" x14ac:dyDescent="0.25">
      <c r="D29" s="46" t="s">
        <v>45</v>
      </c>
      <c r="E29" s="47">
        <f>E23+E9</f>
        <v>0</v>
      </c>
    </row>
  </sheetData>
  <mergeCells count="6">
    <mergeCell ref="C26:D27"/>
    <mergeCell ref="B2:E2"/>
    <mergeCell ref="B4:E4"/>
    <mergeCell ref="B1:F1"/>
    <mergeCell ref="B11:E11"/>
    <mergeCell ref="B25:E25"/>
  </mergeCells>
  <pageMargins left="0.70866141732283472" right="0.70866141732283472" top="0.74803149606299213" bottom="0.74803149606299213" header="0.31496062992125984" footer="0.31496062992125984"/>
  <pageSetup paperSize="9" scale="64" fitToHeight="0" orientation="portrait" r:id="rId1"/>
  <headerFooter>
    <oddFooter>&amp;L&amp;"Times New Roman,Normal"&amp;8DQE_PA_2021-28 - Lot 1 Strasbourg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758CCECF7386744813BA0929ED24FFC" ma:contentTypeVersion="4" ma:contentTypeDescription="Crée un document." ma:contentTypeScope="" ma:versionID="211c7b83f2c74922ad147a81e51076c5">
  <xsd:schema xmlns:xsd="http://www.w3.org/2001/XMLSchema" xmlns:xs="http://www.w3.org/2001/XMLSchema" xmlns:p="http://schemas.microsoft.com/office/2006/metadata/properties" xmlns:ns2="f97e03b2-e12d-4fe6-af0e-141fab865aa1" targetNamespace="http://schemas.microsoft.com/office/2006/metadata/properties" ma:root="true" ma:fieldsID="8ba3c1063bef6d0f108e0b817277cb09" ns2:_="">
    <xsd:import namespace="f97e03b2-e12d-4fe6-af0e-141fab865aa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97e03b2-e12d-4fe6-af0e-141fab865aa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D2A3F0F6-B686-44E5-B65F-E3D1448A6732}">
  <ds:schemaRefs>
    <ds:schemaRef ds:uri="http://purl.org/dc/dcmitype/"/>
    <ds:schemaRef ds:uri="http://purl.org/dc/elements/1.1/"/>
    <ds:schemaRef ds:uri="http://www.w3.org/XML/1998/namespace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f97e03b2-e12d-4fe6-af0e-141fab865aa1"/>
    <ds:schemaRef ds:uri="http://schemas.microsoft.com/office/infopath/2007/PartnerControls"/>
    <ds:schemaRef ds:uri="http://schemas.microsoft.com/office/2006/metadata/properties"/>
  </ds:schemaRefs>
</ds:datastoreItem>
</file>

<file path=customXml/itemProps2.xml><?xml version="1.0" encoding="utf-8"?>
<ds:datastoreItem xmlns:ds="http://schemas.openxmlformats.org/officeDocument/2006/customXml" ds:itemID="{7090D212-9E83-436A-85C6-2C1DA8AC952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91C6574-9714-40BA-98DE-AF0616894F7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97e03b2-e12d-4fe6-af0e-141fab865aa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BPU</vt:lpstr>
      <vt:lpstr>DQE</vt:lpstr>
      <vt:lpstr>BPU!Zone_d_impression</vt:lpstr>
      <vt:lpstr>DQE!Zone_d_impression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2006-09-16T00:00:00Z</dcterms:created>
  <dcterms:modified xsi:type="dcterms:W3CDTF">2024-11-27T15:21:49Z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0x010100E758CCECF7386744813BA0929ED24FFC</vt:lpwstr>
  </property>
</Properties>
</file>